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MARKO\2021\Železnice\Podvoz Vnanje gorice\Predračun za razpis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Print_Area" localSheetId="0">List1!$A$1:$F$55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16" i="1" l="1"/>
  <c r="F36" i="1"/>
  <c r="F35" i="1"/>
  <c r="F27" i="1"/>
  <c r="F28" i="1"/>
  <c r="F29" i="1"/>
  <c r="F30" i="1"/>
  <c r="F31" i="1"/>
  <c r="F32" i="1"/>
  <c r="F26" i="1"/>
  <c r="F17" i="1"/>
  <c r="F18" i="1"/>
  <c r="F19" i="1"/>
  <c r="F20" i="1"/>
  <c r="F21" i="1"/>
  <c r="F22" i="1"/>
  <c r="F23" i="1"/>
  <c r="F38" i="1" l="1"/>
  <c r="F33" i="1"/>
  <c r="F24" i="1"/>
  <c r="F10" i="1"/>
  <c r="E14" i="1" l="1"/>
  <c r="F14" i="1" s="1"/>
  <c r="F52" i="1"/>
  <c r="F40" i="1"/>
  <c r="F42" i="1"/>
  <c r="F45" i="1"/>
  <c r="F46" i="1"/>
  <c r="F47" i="1"/>
  <c r="F50" i="1"/>
  <c r="F51" i="1"/>
  <c r="F11" i="1"/>
  <c r="F12" i="1"/>
  <c r="F53" i="1" l="1"/>
  <c r="F55" i="1" s="1"/>
  <c r="F54" i="1" l="1"/>
</calcChain>
</file>

<file path=xl/sharedStrings.xml><?xml version="1.0" encoding="utf-8"?>
<sst xmlns="http://schemas.openxmlformats.org/spreadsheetml/2006/main" count="106" uniqueCount="60">
  <si>
    <t>PONUDBENI PREDRAČUN</t>
  </si>
  <si>
    <t>1.</t>
  </si>
  <si>
    <t>Izdelava IZP</t>
  </si>
  <si>
    <t>kom</t>
  </si>
  <si>
    <t>OPIS</t>
  </si>
  <si>
    <t xml:space="preserve">2. </t>
  </si>
  <si>
    <t>za objekt cestnega podvoza (na progi)</t>
  </si>
  <si>
    <t>za objekt cestnega podvoza (na cesti)</t>
  </si>
  <si>
    <t>za priključne ceste</t>
  </si>
  <si>
    <t xml:space="preserve">3. </t>
  </si>
  <si>
    <t>Izdelava prometne študije</t>
  </si>
  <si>
    <t>4.</t>
  </si>
  <si>
    <t>Izdelava IzN za ukinitev NPr 575.5</t>
  </si>
  <si>
    <t xml:space="preserve">5. </t>
  </si>
  <si>
    <t>Izdelava DGD</t>
  </si>
  <si>
    <t>6.</t>
  </si>
  <si>
    <t>Izdelava PZI</t>
  </si>
  <si>
    <t>SKUPAJ:</t>
  </si>
  <si>
    <t>Vrednost</t>
  </si>
  <si>
    <t xml:space="preserve">Cena na enoto mere </t>
  </si>
  <si>
    <t>Količina</t>
  </si>
  <si>
    <t>Enota mere</t>
  </si>
  <si>
    <t>DDV:</t>
  </si>
  <si>
    <t>SKUPAJ z DDV:</t>
  </si>
  <si>
    <t>I.</t>
  </si>
  <si>
    <t>TERENSKO DELO</t>
  </si>
  <si>
    <t>m</t>
  </si>
  <si>
    <t>2.</t>
  </si>
  <si>
    <t>Cevitev vrtin</t>
  </si>
  <si>
    <t>3.</t>
  </si>
  <si>
    <t>Izvedba SPT meritev</t>
  </si>
  <si>
    <t>Vgradnja in aktivacija piezometra</t>
  </si>
  <si>
    <t>kpl</t>
  </si>
  <si>
    <t>5.</t>
  </si>
  <si>
    <t>Izvedba črpalnega poskusa</t>
  </si>
  <si>
    <t>Transport vrtalne garniture</t>
  </si>
  <si>
    <t>7.</t>
  </si>
  <si>
    <t>Premiki med vrtinami</t>
  </si>
  <si>
    <t>8.</t>
  </si>
  <si>
    <t>TERENSKO DELO SKUPAJ</t>
  </si>
  <si>
    <t>II.</t>
  </si>
  <si>
    <t>LABORATORIJSKE PREISKAVE</t>
  </si>
  <si>
    <t>Edometrski poizkus z mertivami koeficienta prepustnosti</t>
  </si>
  <si>
    <t>Dirketni strižni poizkus</t>
  </si>
  <si>
    <t>Točkovni trdnostni indeks</t>
  </si>
  <si>
    <t>Ugotavljanje zrnavostne sestave</t>
  </si>
  <si>
    <t>Ugotavljanje vlažnosti</t>
  </si>
  <si>
    <t>Enoosni tlačni poizkus</t>
  </si>
  <si>
    <t>Poročilo o laboratorijskih preiskavah</t>
  </si>
  <si>
    <t>LABORATORIJSKE PREISKAVE SKUPAJ</t>
  </si>
  <si>
    <t>III.</t>
  </si>
  <si>
    <t>KABINETNO DELO - Izdelava geološko geomehanskih elaboratov</t>
  </si>
  <si>
    <t xml:space="preserve">Izdelava geološko geotehničnega poročila z vsemi izračuni stabilnosti tal, posedkov, odpornosti tal in ostalih izračunov, ter grafičnih in drugih prilog za potrebe vseh objektov v sklopu projekne naloge </t>
  </si>
  <si>
    <t>Materialni stroški (kopiranje, priprava poročil,…)</t>
  </si>
  <si>
    <t>KABINETNO DELO SKUPAJ</t>
  </si>
  <si>
    <t xml:space="preserve">Geološko - geomehanske raziskave </t>
  </si>
  <si>
    <t>Geotehnične vrtine do globine 30 m (4 kom)</t>
  </si>
  <si>
    <t>Lociranje vrtin, spremljava terenskih preiskav in periodične meritve talne vode</t>
  </si>
  <si>
    <t>Sejalna analiza z izračunom koeficienta vodoprepustnosti</t>
  </si>
  <si>
    <t xml:space="preserve">za izdelavo projektne dokumentacije za gradnjo podvoza in priključne ceste na območju železniškega postajališča Vnanje Gorice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</si>
</sst>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92">
    <xf numFmtId="0" fontId="0" fillId="0" borderId="0" xfId="0"/>
    <xf numFmtId="0" fontId="1" fillId="0" borderId="1" xfId="0" applyFont="1" applyBorder="1" applyAlignment="1" applyProtection="1">
      <alignment vertical="top"/>
    </xf>
    <xf numFmtId="0" fontId="1" fillId="0" borderId="2" xfId="0" applyFont="1" applyBorder="1" applyAlignment="1" applyProtection="1">
      <alignment vertical="top" wrapText="1"/>
    </xf>
    <xf numFmtId="0" fontId="1" fillId="0" borderId="2" xfId="0" applyFont="1" applyBorder="1" applyAlignment="1" applyProtection="1">
      <alignment horizontal="center" vertical="top"/>
    </xf>
    <xf numFmtId="0" fontId="0" fillId="0" borderId="1" xfId="0" applyFont="1" applyBorder="1" applyAlignment="1" applyProtection="1">
      <alignment vertical="top"/>
    </xf>
    <xf numFmtId="0" fontId="0" fillId="0" borderId="2" xfId="0" applyFont="1" applyBorder="1" applyAlignment="1" applyProtection="1">
      <alignment horizontal="right" vertical="top" wrapText="1"/>
    </xf>
    <xf numFmtId="0" fontId="0" fillId="0" borderId="2" xfId="0" applyFont="1" applyBorder="1" applyAlignment="1" applyProtection="1">
      <alignment horizontal="center" vertical="top"/>
    </xf>
    <xf numFmtId="2" fontId="6" fillId="0" borderId="3" xfId="0" applyNumberFormat="1" applyFont="1" applyBorder="1" applyAlignment="1" applyProtection="1">
      <alignment horizontal="right" vertical="top" wrapText="1"/>
    </xf>
    <xf numFmtId="0" fontId="0" fillId="0" borderId="2" xfId="0" applyFont="1" applyBorder="1" applyAlignment="1" applyProtection="1">
      <alignment vertical="top" wrapText="1"/>
    </xf>
    <xf numFmtId="0" fontId="0" fillId="0" borderId="2" xfId="0" applyFont="1" applyBorder="1" applyAlignment="1" applyProtection="1">
      <alignment vertical="top"/>
    </xf>
    <xf numFmtId="2" fontId="7" fillId="0" borderId="3" xfId="0" applyNumberFormat="1" applyFont="1" applyBorder="1" applyAlignment="1" applyProtection="1">
      <alignment horizontal="right" vertical="top" wrapText="1"/>
    </xf>
    <xf numFmtId="0" fontId="1" fillId="0" borderId="2" xfId="0" applyFont="1" applyBorder="1" applyAlignment="1" applyProtection="1">
      <alignment horizontal="left" vertical="top" wrapText="1"/>
    </xf>
    <xf numFmtId="16" fontId="4" fillId="0" borderId="1" xfId="0" applyNumberFormat="1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left" vertical="top" wrapText="1"/>
    </xf>
    <xf numFmtId="2" fontId="4" fillId="0" borderId="3" xfId="0" applyNumberFormat="1" applyFont="1" applyFill="1" applyBorder="1" applyAlignment="1" applyProtection="1">
      <alignment horizontal="right" vertical="top" wrapText="1"/>
    </xf>
    <xf numFmtId="0" fontId="2" fillId="0" borderId="1" xfId="0" applyFont="1" applyFill="1" applyBorder="1" applyAlignment="1" applyProtection="1">
      <alignment horizontal="center" vertical="top"/>
    </xf>
    <xf numFmtId="0" fontId="2" fillId="0" borderId="2" xfId="0" applyFont="1" applyFill="1" applyBorder="1" applyAlignment="1" applyProtection="1">
      <alignment horizontal="justify" vertical="top" wrapText="1"/>
    </xf>
    <xf numFmtId="0" fontId="2" fillId="0" borderId="2" xfId="0" applyFont="1" applyFill="1" applyBorder="1" applyAlignment="1" applyProtection="1">
      <alignment horizontal="center" vertical="top" wrapText="1"/>
    </xf>
    <xf numFmtId="2" fontId="2" fillId="0" borderId="3" xfId="0" applyNumberFormat="1" applyFont="1" applyFill="1" applyBorder="1" applyAlignment="1" applyProtection="1">
      <alignment horizontal="right" vertical="top"/>
    </xf>
    <xf numFmtId="2" fontId="4" fillId="0" borderId="3" xfId="0" applyNumberFormat="1" applyFont="1" applyFill="1" applyBorder="1" applyAlignment="1" applyProtection="1">
      <alignment horizontal="right" vertical="top"/>
    </xf>
    <xf numFmtId="0" fontId="4" fillId="0" borderId="2" xfId="0" applyFont="1" applyFill="1" applyBorder="1" applyAlignment="1" applyProtection="1">
      <alignment vertical="top"/>
    </xf>
    <xf numFmtId="0" fontId="2" fillId="0" borderId="11" xfId="0" applyFont="1" applyFill="1" applyBorder="1" applyAlignment="1" applyProtection="1">
      <alignment horizontal="center" vertical="top"/>
    </xf>
    <xf numFmtId="0" fontId="2" fillId="0" borderId="10" xfId="0" applyFont="1" applyFill="1" applyBorder="1" applyAlignment="1" applyProtection="1">
      <alignment horizontal="justify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0" fillId="0" borderId="12" xfId="0" applyFont="1" applyBorder="1" applyAlignment="1" applyProtection="1">
      <alignment vertical="top"/>
    </xf>
    <xf numFmtId="0" fontId="0" fillId="0" borderId="13" xfId="0" applyFont="1" applyBorder="1" applyAlignment="1" applyProtection="1">
      <alignment horizontal="right" vertical="top" wrapText="1"/>
    </xf>
    <xf numFmtId="0" fontId="0" fillId="0" borderId="13" xfId="0" applyFont="1" applyBorder="1" applyAlignment="1" applyProtection="1">
      <alignment horizontal="center" vertical="top"/>
    </xf>
    <xf numFmtId="2" fontId="6" fillId="0" borderId="14" xfId="0" applyNumberFormat="1" applyFont="1" applyBorder="1" applyAlignment="1" applyProtection="1">
      <alignment horizontal="right" vertical="top" wrapText="1"/>
    </xf>
    <xf numFmtId="0" fontId="1" fillId="3" borderId="5" xfId="0" applyFont="1" applyFill="1" applyBorder="1" applyAlignment="1" applyProtection="1">
      <alignment vertical="top"/>
    </xf>
    <xf numFmtId="0" fontId="1" fillId="3" borderId="6" xfId="0" applyFont="1" applyFill="1" applyBorder="1" applyAlignment="1" applyProtection="1">
      <alignment horizontal="right" vertical="top"/>
    </xf>
    <xf numFmtId="0" fontId="1" fillId="3" borderId="6" xfId="0" applyFont="1" applyFill="1" applyBorder="1" applyAlignment="1" applyProtection="1">
      <alignment horizontal="center" vertical="top"/>
    </xf>
    <xf numFmtId="2" fontId="1" fillId="3" borderId="7" xfId="0" applyNumberFormat="1" applyFont="1" applyFill="1" applyBorder="1" applyAlignment="1" applyProtection="1">
      <alignment vertical="top"/>
    </xf>
    <xf numFmtId="0" fontId="1" fillId="3" borderId="1" xfId="0" applyFont="1" applyFill="1" applyBorder="1" applyAlignment="1" applyProtection="1">
      <alignment vertical="top"/>
    </xf>
    <xf numFmtId="0" fontId="1" fillId="3" borderId="2" xfId="0" applyFont="1" applyFill="1" applyBorder="1" applyAlignment="1" applyProtection="1">
      <alignment horizontal="right" vertical="top"/>
    </xf>
    <xf numFmtId="0" fontId="1" fillId="3" borderId="2" xfId="0" applyFont="1" applyFill="1" applyBorder="1" applyAlignment="1" applyProtection="1">
      <alignment vertical="top"/>
    </xf>
    <xf numFmtId="2" fontId="1" fillId="3" borderId="3" xfId="0" applyNumberFormat="1" applyFont="1" applyFill="1" applyBorder="1" applyAlignment="1" applyProtection="1">
      <alignment vertical="top"/>
    </xf>
    <xf numFmtId="0" fontId="1" fillId="3" borderId="12" xfId="0" applyFont="1" applyFill="1" applyBorder="1" applyAlignment="1" applyProtection="1">
      <alignment vertical="top"/>
    </xf>
    <xf numFmtId="0" fontId="1" fillId="3" borderId="13" xfId="0" applyFont="1" applyFill="1" applyBorder="1" applyAlignment="1" applyProtection="1">
      <alignment horizontal="right" vertical="top"/>
    </xf>
    <xf numFmtId="0" fontId="1" fillId="3" borderId="13" xfId="0" applyFont="1" applyFill="1" applyBorder="1" applyAlignment="1" applyProtection="1">
      <alignment vertical="top"/>
    </xf>
    <xf numFmtId="2" fontId="1" fillId="3" borderId="14" xfId="0" applyNumberFormat="1" applyFont="1" applyFill="1" applyBorder="1" applyAlignment="1" applyProtection="1">
      <alignment vertical="top"/>
    </xf>
    <xf numFmtId="2" fontId="1" fillId="0" borderId="2" xfId="0" applyNumberFormat="1" applyFont="1" applyBorder="1" applyAlignment="1" applyProtection="1">
      <alignment horizontal="center" vertical="top"/>
    </xf>
    <xf numFmtId="2" fontId="0" fillId="0" borderId="2" xfId="0" applyNumberFormat="1" applyFont="1" applyBorder="1" applyAlignment="1" applyProtection="1">
      <alignment vertical="top"/>
    </xf>
    <xf numFmtId="2" fontId="4" fillId="0" borderId="2" xfId="0" applyNumberFormat="1" applyFont="1" applyFill="1" applyBorder="1" applyAlignment="1" applyProtection="1">
      <alignment horizontal="left" vertical="top" wrapText="1"/>
    </xf>
    <xf numFmtId="2" fontId="2" fillId="2" borderId="2" xfId="0" applyNumberFormat="1" applyFont="1" applyFill="1" applyBorder="1" applyAlignment="1" applyProtection="1">
      <alignment horizontal="right" vertical="top"/>
      <protection locked="0"/>
    </xf>
    <xf numFmtId="2" fontId="4" fillId="0" borderId="2" xfId="0" applyNumberFormat="1" applyFont="1" applyFill="1" applyBorder="1" applyAlignment="1" applyProtection="1">
      <alignment horizontal="right" vertical="top"/>
    </xf>
    <xf numFmtId="2" fontId="4" fillId="0" borderId="2" xfId="0" applyNumberFormat="1" applyFont="1" applyFill="1" applyBorder="1" applyAlignment="1" applyProtection="1">
      <alignment vertical="top"/>
    </xf>
    <xf numFmtId="2" fontId="2" fillId="2" borderId="2" xfId="1" applyNumberFormat="1" applyFont="1" applyFill="1" applyBorder="1" applyAlignment="1" applyProtection="1">
      <alignment horizontal="right" vertical="top"/>
      <protection locked="0"/>
    </xf>
    <xf numFmtId="2" fontId="2" fillId="2" borderId="10" xfId="0" applyNumberFormat="1" applyFont="1" applyFill="1" applyBorder="1" applyAlignment="1" applyProtection="1">
      <alignment horizontal="right" vertical="top"/>
      <protection locked="0"/>
    </xf>
    <xf numFmtId="2" fontId="1" fillId="3" borderId="13" xfId="0" applyNumberFormat="1" applyFont="1" applyFill="1" applyBorder="1" applyAlignment="1" applyProtection="1">
      <alignment vertical="top"/>
    </xf>
    <xf numFmtId="2" fontId="0" fillId="2" borderId="2" xfId="0" applyNumberFormat="1" applyFont="1" applyFill="1" applyBorder="1" applyAlignment="1" applyProtection="1">
      <alignment horizontal="right" vertical="top"/>
      <protection locked="0"/>
    </xf>
    <xf numFmtId="2" fontId="0" fillId="0" borderId="2" xfId="0" applyNumberFormat="1" applyFont="1" applyBorder="1" applyAlignment="1" applyProtection="1">
      <alignment horizontal="right" vertical="top"/>
    </xf>
    <xf numFmtId="2" fontId="1" fillId="2" borderId="2" xfId="0" applyNumberFormat="1" applyFont="1" applyFill="1" applyBorder="1" applyAlignment="1" applyProtection="1">
      <alignment horizontal="right" vertical="top"/>
    </xf>
    <xf numFmtId="2" fontId="4" fillId="0" borderId="2" xfId="0" applyNumberFormat="1" applyFont="1" applyFill="1" applyBorder="1" applyAlignment="1" applyProtection="1">
      <alignment horizontal="right" vertical="top" wrapText="1"/>
    </xf>
    <xf numFmtId="2" fontId="0" fillId="2" borderId="13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</xf>
    <xf numFmtId="2" fontId="1" fillId="3" borderId="2" xfId="0" applyNumberFormat="1" applyFont="1" applyFill="1" applyBorder="1" applyAlignment="1" applyProtection="1">
      <alignment horizontal="right" vertical="top"/>
    </xf>
    <xf numFmtId="2" fontId="1" fillId="3" borderId="13" xfId="0" applyNumberFormat="1" applyFont="1" applyFill="1" applyBorder="1" applyAlignment="1" applyProtection="1">
      <alignment horizontal="right" vertical="top"/>
    </xf>
    <xf numFmtId="0" fontId="1" fillId="0" borderId="5" xfId="0" applyFont="1" applyBorder="1" applyAlignment="1" applyProtection="1">
      <alignment vertical="top"/>
    </xf>
    <xf numFmtId="0" fontId="1" fillId="0" borderId="6" xfId="0" applyFont="1" applyBorder="1" applyAlignment="1" applyProtection="1">
      <alignment vertical="top" wrapText="1"/>
    </xf>
    <xf numFmtId="0" fontId="1" fillId="0" borderId="6" xfId="0" applyFont="1" applyBorder="1" applyAlignment="1" applyProtection="1">
      <alignment horizontal="center" vertical="top"/>
    </xf>
    <xf numFmtId="2" fontId="1" fillId="0" borderId="6" xfId="0" applyNumberFormat="1" applyFont="1" applyBorder="1" applyAlignment="1" applyProtection="1">
      <alignment horizontal="right" vertical="top"/>
    </xf>
    <xf numFmtId="2" fontId="1" fillId="0" borderId="7" xfId="0" applyNumberFormat="1" applyFont="1" applyBorder="1" applyAlignment="1" applyProtection="1">
      <alignment horizontal="right" vertical="top"/>
    </xf>
    <xf numFmtId="0" fontId="0" fillId="0" borderId="8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2" fontId="1" fillId="0" borderId="9" xfId="0" applyNumberFormat="1" applyFont="1" applyBorder="1" applyAlignment="1" applyProtection="1">
      <alignment horizontal="center" vertical="center" wrapText="1"/>
    </xf>
    <xf numFmtId="2" fontId="1" fillId="0" borderId="4" xfId="0" applyNumberFormat="1" applyFont="1" applyBorder="1" applyAlignment="1" applyProtection="1">
      <alignment horizontal="center" vertical="center" wrapText="1"/>
    </xf>
    <xf numFmtId="2" fontId="1" fillId="0" borderId="6" xfId="0" applyNumberFormat="1" applyFont="1" applyBorder="1" applyAlignment="1" applyProtection="1">
      <alignment horizontal="center" vertical="top"/>
    </xf>
    <xf numFmtId="2" fontId="0" fillId="0" borderId="2" xfId="0" applyNumberFormat="1" applyFont="1" applyBorder="1" applyAlignment="1" applyProtection="1">
      <alignment horizontal="center" vertical="top"/>
    </xf>
    <xf numFmtId="2" fontId="2" fillId="0" borderId="2" xfId="0" applyNumberFormat="1" applyFont="1" applyFill="1" applyBorder="1" applyAlignment="1" applyProtection="1">
      <alignment horizontal="center" vertical="top" wrapText="1"/>
    </xf>
    <xf numFmtId="2" fontId="2" fillId="0" borderId="10" xfId="0" applyNumberFormat="1" applyFont="1" applyFill="1" applyBorder="1" applyAlignment="1" applyProtection="1">
      <alignment horizontal="center" vertical="top" wrapText="1"/>
    </xf>
    <xf numFmtId="2" fontId="0" fillId="0" borderId="13" xfId="0" applyNumberFormat="1" applyFont="1" applyBorder="1" applyAlignment="1" applyProtection="1">
      <alignment horizontal="center" vertical="top"/>
    </xf>
    <xf numFmtId="2" fontId="1" fillId="3" borderId="6" xfId="0" applyNumberFormat="1" applyFont="1" applyFill="1" applyBorder="1" applyAlignment="1" applyProtection="1">
      <alignment vertical="top"/>
    </xf>
    <xf numFmtId="10" fontId="1" fillId="3" borderId="2" xfId="0" applyNumberFormat="1" applyFont="1" applyFill="1" applyBorder="1" applyAlignment="1" applyProtection="1">
      <alignment horizontal="center" vertical="top"/>
    </xf>
    <xf numFmtId="0" fontId="1" fillId="0" borderId="0" xfId="0" applyFont="1" applyAlignment="1" applyProtection="1">
      <alignment vertical="top"/>
    </xf>
    <xf numFmtId="0" fontId="0" fillId="0" borderId="0" xfId="0" applyFont="1" applyAlignment="1" applyProtection="1">
      <alignment vertical="top" wrapText="1"/>
    </xf>
    <xf numFmtId="0" fontId="0" fillId="0" borderId="0" xfId="0" applyFont="1" applyAlignment="1" applyProtection="1">
      <alignment vertical="top"/>
    </xf>
    <xf numFmtId="2" fontId="0" fillId="0" borderId="0" xfId="0" applyNumberFormat="1" applyFont="1" applyAlignment="1" applyProtection="1">
      <alignment vertical="top"/>
    </xf>
    <xf numFmtId="2" fontId="0" fillId="0" borderId="0" xfId="0" applyNumberFormat="1" applyFont="1" applyAlignment="1" applyProtection="1">
      <alignment horizontal="right" vertical="top"/>
    </xf>
    <xf numFmtId="0" fontId="0" fillId="0" borderId="0" xfId="0" applyFont="1" applyBorder="1" applyAlignment="1" applyProtection="1">
      <alignment vertical="top"/>
    </xf>
    <xf numFmtId="0" fontId="0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top"/>
    </xf>
    <xf numFmtId="0" fontId="8" fillId="0" borderId="1" xfId="0" applyFont="1" applyFill="1" applyBorder="1" applyAlignment="1" applyProtection="1">
      <alignment horizontal="center" vertical="top"/>
    </xf>
    <xf numFmtId="0" fontId="8" fillId="0" borderId="2" xfId="0" applyFont="1" applyFill="1" applyBorder="1" applyAlignment="1" applyProtection="1">
      <alignment horizontal="justify" vertical="top" wrapText="1"/>
    </xf>
    <xf numFmtId="0" fontId="8" fillId="0" borderId="2" xfId="0" applyFont="1" applyFill="1" applyBorder="1" applyAlignment="1" applyProtection="1">
      <alignment horizontal="center" vertical="top" wrapText="1"/>
    </xf>
    <xf numFmtId="2" fontId="8" fillId="0" borderId="2" xfId="0" applyNumberFormat="1" applyFont="1" applyFill="1" applyBorder="1" applyAlignment="1" applyProtection="1">
      <alignment horizontal="center" vertical="top" wrapText="1"/>
    </xf>
    <xf numFmtId="2" fontId="8" fillId="0" borderId="2" xfId="0" applyNumberFormat="1" applyFont="1" applyFill="1" applyBorder="1" applyAlignment="1" applyProtection="1">
      <alignment horizontal="right" vertical="top"/>
    </xf>
    <xf numFmtId="2" fontId="8" fillId="0" borderId="3" xfId="0" applyNumberFormat="1" applyFont="1" applyFill="1" applyBorder="1" applyAlignment="1" applyProtection="1">
      <alignment horizontal="right" vertical="top"/>
    </xf>
    <xf numFmtId="0" fontId="9" fillId="0" borderId="0" xfId="0" applyFont="1" applyBorder="1" applyAlignment="1" applyProtection="1">
      <alignment vertical="top"/>
    </xf>
    <xf numFmtId="2" fontId="8" fillId="0" borderId="2" xfId="1" applyNumberFormat="1" applyFont="1" applyFill="1" applyBorder="1" applyAlignment="1" applyProtection="1">
      <alignment horizontal="right" vertical="top"/>
    </xf>
    <xf numFmtId="16" fontId="8" fillId="0" borderId="1" xfId="0" applyNumberFormat="1" applyFont="1" applyFill="1" applyBorder="1" applyAlignment="1" applyProtection="1">
      <alignment horizontal="center" vertical="top"/>
    </xf>
    <xf numFmtId="0" fontId="0" fillId="0" borderId="0" xfId="0" applyFont="1" applyAlignment="1" applyProtection="1">
      <alignment horizontal="left" vertical="top" wrapText="1"/>
    </xf>
  </cellXfs>
  <cellStyles count="2">
    <cellStyle name="Navadno" xfId="0" builtinId="0"/>
    <cellStyle name="Normal 2" xfId="1"/>
  </cellStyles>
  <dxfs count="1"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9"/>
  <sheetViews>
    <sheetView tabSelected="1" view="pageBreakPreview" topLeftCell="A43" zoomScale="140" zoomScaleNormal="100" zoomScaleSheetLayoutView="140" workbookViewId="0">
      <selection activeCell="E10" sqref="E10"/>
    </sheetView>
  </sheetViews>
  <sheetFormatPr defaultColWidth="8.85546875" defaultRowHeight="15" x14ac:dyDescent="0.25"/>
  <cols>
    <col min="1" max="1" width="4.28515625" style="75" customWidth="1"/>
    <col min="2" max="2" width="35.42578125" style="74" customWidth="1"/>
    <col min="3" max="3" width="13" style="75" customWidth="1"/>
    <col min="4" max="4" width="17.5703125" style="76" customWidth="1"/>
    <col min="5" max="5" width="15.28515625" style="77" customWidth="1"/>
    <col min="6" max="6" width="13" style="76" customWidth="1"/>
    <col min="7" max="16384" width="8.85546875" style="78"/>
  </cols>
  <sheetData>
    <row r="3" spans="1:6" x14ac:dyDescent="0.25">
      <c r="A3" s="73" t="s">
        <v>0</v>
      </c>
    </row>
    <row r="5" spans="1:6" ht="29.45" customHeight="1" x14ac:dyDescent="0.25">
      <c r="A5" s="78"/>
      <c r="B5" s="91" t="s">
        <v>59</v>
      </c>
      <c r="C5" s="91"/>
      <c r="D5" s="91"/>
    </row>
    <row r="7" spans="1:6" ht="15.75" thickBot="1" x14ac:dyDescent="0.3"/>
    <row r="8" spans="1:6" s="79" customFormat="1" ht="30.75" thickBot="1" x14ac:dyDescent="0.3">
      <c r="A8" s="62"/>
      <c r="B8" s="63" t="s">
        <v>4</v>
      </c>
      <c r="C8" s="63" t="s">
        <v>21</v>
      </c>
      <c r="D8" s="64" t="s">
        <v>20</v>
      </c>
      <c r="E8" s="64" t="s">
        <v>19</v>
      </c>
      <c r="F8" s="65" t="s">
        <v>18</v>
      </c>
    </row>
    <row r="9" spans="1:6" s="80" customFormat="1" x14ac:dyDescent="0.25">
      <c r="A9" s="57" t="s">
        <v>1</v>
      </c>
      <c r="B9" s="58" t="s">
        <v>2</v>
      </c>
      <c r="C9" s="59"/>
      <c r="D9" s="66"/>
      <c r="E9" s="60"/>
      <c r="F9" s="61"/>
    </row>
    <row r="10" spans="1:6" ht="15.75" x14ac:dyDescent="0.25">
      <c r="A10" s="4"/>
      <c r="B10" s="5" t="s">
        <v>6</v>
      </c>
      <c r="C10" s="6" t="s">
        <v>3</v>
      </c>
      <c r="D10" s="67">
        <v>1</v>
      </c>
      <c r="E10" s="49"/>
      <c r="F10" s="7">
        <f>ROUND(D10*E10,2)</f>
        <v>0</v>
      </c>
    </row>
    <row r="11" spans="1:6" ht="15.75" x14ac:dyDescent="0.25">
      <c r="A11" s="4"/>
      <c r="B11" s="5" t="s">
        <v>7</v>
      </c>
      <c r="C11" s="6" t="s">
        <v>3</v>
      </c>
      <c r="D11" s="67">
        <v>1</v>
      </c>
      <c r="E11" s="49"/>
      <c r="F11" s="7">
        <f t="shared" ref="F11:F52" si="0">ROUND(D11*E11,2)</f>
        <v>0</v>
      </c>
    </row>
    <row r="12" spans="1:6" ht="15.75" x14ac:dyDescent="0.25">
      <c r="A12" s="4"/>
      <c r="B12" s="5" t="s">
        <v>8</v>
      </c>
      <c r="C12" s="6" t="s">
        <v>3</v>
      </c>
      <c r="D12" s="67">
        <v>1</v>
      </c>
      <c r="E12" s="49"/>
      <c r="F12" s="7">
        <f t="shared" si="0"/>
        <v>0</v>
      </c>
    </row>
    <row r="13" spans="1:6" ht="15.75" x14ac:dyDescent="0.25">
      <c r="A13" s="4"/>
      <c r="B13" s="8"/>
      <c r="C13" s="9"/>
      <c r="D13" s="41"/>
      <c r="E13" s="50"/>
      <c r="F13" s="10"/>
    </row>
    <row r="14" spans="1:6" s="80" customFormat="1" ht="15.75" x14ac:dyDescent="0.25">
      <c r="A14" s="1" t="s">
        <v>5</v>
      </c>
      <c r="B14" s="11" t="s">
        <v>55</v>
      </c>
      <c r="C14" s="3" t="s">
        <v>32</v>
      </c>
      <c r="D14" s="40">
        <v>1</v>
      </c>
      <c r="E14" s="51">
        <f>F24+F33+F38</f>
        <v>0</v>
      </c>
      <c r="F14" s="7">
        <f>ROUND(D14*E14,2)</f>
        <v>0</v>
      </c>
    </row>
    <row r="15" spans="1:6" s="81" customFormat="1" ht="12.75" x14ac:dyDescent="0.25">
      <c r="A15" s="12" t="s">
        <v>24</v>
      </c>
      <c r="B15" s="13" t="s">
        <v>25</v>
      </c>
      <c r="C15" s="13"/>
      <c r="D15" s="42"/>
      <c r="E15" s="52"/>
      <c r="F15" s="14"/>
    </row>
    <row r="16" spans="1:6" ht="30" x14ac:dyDescent="0.25">
      <c r="A16" s="15" t="s">
        <v>1</v>
      </c>
      <c r="B16" s="16" t="s">
        <v>56</v>
      </c>
      <c r="C16" s="17" t="s">
        <v>26</v>
      </c>
      <c r="D16" s="68">
        <v>120</v>
      </c>
      <c r="E16" s="43"/>
      <c r="F16" s="18">
        <f t="shared" ref="F16:F23" si="1">ROUND(D16*E16,2)</f>
        <v>0</v>
      </c>
    </row>
    <row r="17" spans="1:6" x14ac:dyDescent="0.25">
      <c r="A17" s="15" t="s">
        <v>27</v>
      </c>
      <c r="B17" s="16" t="s">
        <v>28</v>
      </c>
      <c r="C17" s="17" t="s">
        <v>26</v>
      </c>
      <c r="D17" s="68">
        <v>120</v>
      </c>
      <c r="E17" s="43"/>
      <c r="F17" s="18">
        <f t="shared" si="1"/>
        <v>0</v>
      </c>
    </row>
    <row r="18" spans="1:6" x14ac:dyDescent="0.25">
      <c r="A18" s="15" t="s">
        <v>29</v>
      </c>
      <c r="B18" s="16" t="s">
        <v>30</v>
      </c>
      <c r="C18" s="17" t="s">
        <v>3</v>
      </c>
      <c r="D18" s="68">
        <v>20</v>
      </c>
      <c r="E18" s="43"/>
      <c r="F18" s="18">
        <f t="shared" si="1"/>
        <v>0</v>
      </c>
    </row>
    <row r="19" spans="1:6" x14ac:dyDescent="0.25">
      <c r="A19" s="15" t="s">
        <v>11</v>
      </c>
      <c r="B19" s="16" t="s">
        <v>31</v>
      </c>
      <c r="C19" s="17" t="s">
        <v>32</v>
      </c>
      <c r="D19" s="68">
        <v>1</v>
      </c>
      <c r="E19" s="43"/>
      <c r="F19" s="18">
        <f t="shared" si="1"/>
        <v>0</v>
      </c>
    </row>
    <row r="20" spans="1:6" x14ac:dyDescent="0.25">
      <c r="A20" s="15" t="s">
        <v>33</v>
      </c>
      <c r="B20" s="16" t="s">
        <v>34</v>
      </c>
      <c r="C20" s="17" t="s">
        <v>32</v>
      </c>
      <c r="D20" s="68">
        <v>1</v>
      </c>
      <c r="E20" s="43"/>
      <c r="F20" s="18">
        <f t="shared" si="1"/>
        <v>0</v>
      </c>
    </row>
    <row r="21" spans="1:6" x14ac:dyDescent="0.25">
      <c r="A21" s="15" t="s">
        <v>15</v>
      </c>
      <c r="B21" s="16" t="s">
        <v>35</v>
      </c>
      <c r="C21" s="17" t="s">
        <v>3</v>
      </c>
      <c r="D21" s="68">
        <v>1</v>
      </c>
      <c r="E21" s="43"/>
      <c r="F21" s="18">
        <f t="shared" si="1"/>
        <v>0</v>
      </c>
    </row>
    <row r="22" spans="1:6" x14ac:dyDescent="0.25">
      <c r="A22" s="15" t="s">
        <v>36</v>
      </c>
      <c r="B22" s="16" t="s">
        <v>37</v>
      </c>
      <c r="C22" s="17" t="s">
        <v>3</v>
      </c>
      <c r="D22" s="68">
        <v>4</v>
      </c>
      <c r="E22" s="43"/>
      <c r="F22" s="18">
        <f t="shared" si="1"/>
        <v>0</v>
      </c>
    </row>
    <row r="23" spans="1:6" ht="45" x14ac:dyDescent="0.25">
      <c r="A23" s="15" t="s">
        <v>38</v>
      </c>
      <c r="B23" s="16" t="s">
        <v>57</v>
      </c>
      <c r="C23" s="17" t="s">
        <v>32</v>
      </c>
      <c r="D23" s="68">
        <v>1</v>
      </c>
      <c r="E23" s="43"/>
      <c r="F23" s="18">
        <f t="shared" si="1"/>
        <v>0</v>
      </c>
    </row>
    <row r="24" spans="1:6" s="88" customFormat="1" ht="12.75" x14ac:dyDescent="0.25">
      <c r="A24" s="82"/>
      <c r="B24" s="83" t="s">
        <v>39</v>
      </c>
      <c r="C24" s="84"/>
      <c r="D24" s="85"/>
      <c r="E24" s="86"/>
      <c r="F24" s="87">
        <f>ROUND(SUM(F16:F23),2)</f>
        <v>0</v>
      </c>
    </row>
    <row r="25" spans="1:6" s="81" customFormat="1" ht="12.75" x14ac:dyDescent="0.25">
      <c r="A25" s="12" t="s">
        <v>40</v>
      </c>
      <c r="B25" s="20" t="s">
        <v>41</v>
      </c>
      <c r="C25" s="20"/>
      <c r="D25" s="45"/>
      <c r="E25" s="44"/>
      <c r="F25" s="19"/>
    </row>
    <row r="26" spans="1:6" ht="30" x14ac:dyDescent="0.25">
      <c r="A26" s="15" t="s">
        <v>1</v>
      </c>
      <c r="B26" s="16" t="s">
        <v>42</v>
      </c>
      <c r="C26" s="17" t="s">
        <v>3</v>
      </c>
      <c r="D26" s="68">
        <v>4</v>
      </c>
      <c r="E26" s="46"/>
      <c r="F26" s="18">
        <f t="shared" ref="F26:F32" si="2">ROUND(D26*E26,2)</f>
        <v>0</v>
      </c>
    </row>
    <row r="27" spans="1:6" x14ac:dyDescent="0.25">
      <c r="A27" s="15" t="s">
        <v>27</v>
      </c>
      <c r="B27" s="16" t="s">
        <v>43</v>
      </c>
      <c r="C27" s="17" t="s">
        <v>3</v>
      </c>
      <c r="D27" s="68">
        <v>6</v>
      </c>
      <c r="E27" s="46"/>
      <c r="F27" s="18">
        <f t="shared" si="2"/>
        <v>0</v>
      </c>
    </row>
    <row r="28" spans="1:6" x14ac:dyDescent="0.25">
      <c r="A28" s="15" t="s">
        <v>29</v>
      </c>
      <c r="B28" s="16" t="s">
        <v>44</v>
      </c>
      <c r="C28" s="17" t="s">
        <v>3</v>
      </c>
      <c r="D28" s="68">
        <v>4</v>
      </c>
      <c r="E28" s="46"/>
      <c r="F28" s="18">
        <f t="shared" si="2"/>
        <v>0</v>
      </c>
    </row>
    <row r="29" spans="1:6" x14ac:dyDescent="0.25">
      <c r="A29" s="15" t="s">
        <v>11</v>
      </c>
      <c r="B29" s="16" t="s">
        <v>45</v>
      </c>
      <c r="C29" s="17" t="s">
        <v>3</v>
      </c>
      <c r="D29" s="68">
        <v>8</v>
      </c>
      <c r="E29" s="46"/>
      <c r="F29" s="18">
        <f t="shared" si="2"/>
        <v>0</v>
      </c>
    </row>
    <row r="30" spans="1:6" x14ac:dyDescent="0.25">
      <c r="A30" s="15" t="s">
        <v>33</v>
      </c>
      <c r="B30" s="16" t="s">
        <v>46</v>
      </c>
      <c r="C30" s="17" t="s">
        <v>3</v>
      </c>
      <c r="D30" s="68">
        <v>4</v>
      </c>
      <c r="E30" s="46"/>
      <c r="F30" s="18">
        <f t="shared" si="2"/>
        <v>0</v>
      </c>
    </row>
    <row r="31" spans="1:6" x14ac:dyDescent="0.25">
      <c r="A31" s="15" t="s">
        <v>15</v>
      </c>
      <c r="B31" s="16" t="s">
        <v>47</v>
      </c>
      <c r="C31" s="17" t="s">
        <v>3</v>
      </c>
      <c r="D31" s="68">
        <v>4</v>
      </c>
      <c r="E31" s="46"/>
      <c r="F31" s="18">
        <f t="shared" si="2"/>
        <v>0</v>
      </c>
    </row>
    <row r="32" spans="1:6" x14ac:dyDescent="0.25">
      <c r="A32" s="15" t="s">
        <v>36</v>
      </c>
      <c r="B32" s="16" t="s">
        <v>48</v>
      </c>
      <c r="C32" s="17" t="s">
        <v>3</v>
      </c>
      <c r="D32" s="68">
        <v>1</v>
      </c>
      <c r="E32" s="46"/>
      <c r="F32" s="18">
        <f t="shared" si="2"/>
        <v>0</v>
      </c>
    </row>
    <row r="33" spans="1:6" s="88" customFormat="1" ht="12.75" x14ac:dyDescent="0.25">
      <c r="A33" s="82"/>
      <c r="B33" s="83" t="s">
        <v>49</v>
      </c>
      <c r="C33" s="84"/>
      <c r="D33" s="85"/>
      <c r="E33" s="89"/>
      <c r="F33" s="87">
        <f>ROUND(SUM(F26:F32),2)</f>
        <v>0</v>
      </c>
    </row>
    <row r="34" spans="1:6" s="81" customFormat="1" ht="25.5" x14ac:dyDescent="0.25">
      <c r="A34" s="12" t="s">
        <v>50</v>
      </c>
      <c r="B34" s="13" t="s">
        <v>51</v>
      </c>
      <c r="C34" s="13"/>
      <c r="D34" s="42"/>
      <c r="E34" s="52"/>
      <c r="F34" s="14"/>
    </row>
    <row r="35" spans="1:6" ht="90" x14ac:dyDescent="0.25">
      <c r="A35" s="15" t="s">
        <v>1</v>
      </c>
      <c r="B35" s="16" t="s">
        <v>52</v>
      </c>
      <c r="C35" s="17" t="s">
        <v>32</v>
      </c>
      <c r="D35" s="68">
        <v>1</v>
      </c>
      <c r="E35" s="43"/>
      <c r="F35" s="18">
        <f>ROUND(D35*E35,2)</f>
        <v>0</v>
      </c>
    </row>
    <row r="36" spans="1:6" ht="30" x14ac:dyDescent="0.25">
      <c r="A36" s="21" t="s">
        <v>27</v>
      </c>
      <c r="B36" s="22" t="s">
        <v>53</v>
      </c>
      <c r="C36" s="23" t="s">
        <v>32</v>
      </c>
      <c r="D36" s="69">
        <v>1</v>
      </c>
      <c r="E36" s="47"/>
      <c r="F36" s="18">
        <f>ROUND(D36*E36,2)</f>
        <v>0</v>
      </c>
    </row>
    <row r="37" spans="1:6" ht="30" x14ac:dyDescent="0.25">
      <c r="A37" s="21" t="s">
        <v>29</v>
      </c>
      <c r="B37" s="22" t="s">
        <v>58</v>
      </c>
      <c r="C37" s="23" t="s">
        <v>3</v>
      </c>
      <c r="D37" s="69">
        <v>4</v>
      </c>
      <c r="E37" s="47"/>
      <c r="F37" s="18">
        <f>ROUND(D37*E37,2)</f>
        <v>0</v>
      </c>
    </row>
    <row r="38" spans="1:6" s="88" customFormat="1" ht="12.75" x14ac:dyDescent="0.25">
      <c r="A38" s="90"/>
      <c r="B38" s="83" t="s">
        <v>54</v>
      </c>
      <c r="C38" s="84"/>
      <c r="D38" s="85"/>
      <c r="E38" s="89"/>
      <c r="F38" s="87">
        <f>ROUND(SUM(F35:F37),2)</f>
        <v>0</v>
      </c>
    </row>
    <row r="39" spans="1:6" ht="15.75" x14ac:dyDescent="0.25">
      <c r="A39" s="4"/>
      <c r="B39" s="8"/>
      <c r="C39" s="9"/>
      <c r="D39" s="41"/>
      <c r="E39" s="50"/>
      <c r="F39" s="10"/>
    </row>
    <row r="40" spans="1:6" ht="15.75" x14ac:dyDescent="0.25">
      <c r="A40" s="1" t="s">
        <v>9</v>
      </c>
      <c r="B40" s="11" t="s">
        <v>10</v>
      </c>
      <c r="C40" s="6" t="s">
        <v>3</v>
      </c>
      <c r="D40" s="67">
        <v>1</v>
      </c>
      <c r="E40" s="49"/>
      <c r="F40" s="7">
        <f t="shared" si="0"/>
        <v>0</v>
      </c>
    </row>
    <row r="41" spans="1:6" ht="15.75" x14ac:dyDescent="0.25">
      <c r="A41" s="4"/>
      <c r="B41" s="8"/>
      <c r="C41" s="9"/>
      <c r="D41" s="41"/>
      <c r="E41" s="50"/>
      <c r="F41" s="10"/>
    </row>
    <row r="42" spans="1:6" ht="15.75" x14ac:dyDescent="0.25">
      <c r="A42" s="1" t="s">
        <v>11</v>
      </c>
      <c r="B42" s="2" t="s">
        <v>12</v>
      </c>
      <c r="C42" s="6" t="s">
        <v>3</v>
      </c>
      <c r="D42" s="67">
        <v>1</v>
      </c>
      <c r="E42" s="49"/>
      <c r="F42" s="7">
        <f t="shared" si="0"/>
        <v>0</v>
      </c>
    </row>
    <row r="43" spans="1:6" ht="15.75" x14ac:dyDescent="0.25">
      <c r="A43" s="4"/>
      <c r="B43" s="8"/>
      <c r="C43" s="9"/>
      <c r="D43" s="41"/>
      <c r="E43" s="50"/>
      <c r="F43" s="10"/>
    </row>
    <row r="44" spans="1:6" ht="15.75" x14ac:dyDescent="0.25">
      <c r="A44" s="1" t="s">
        <v>13</v>
      </c>
      <c r="B44" s="2" t="s">
        <v>14</v>
      </c>
      <c r="C44" s="9"/>
      <c r="D44" s="41"/>
      <c r="E44" s="50"/>
      <c r="F44" s="10"/>
    </row>
    <row r="45" spans="1:6" ht="15.75" x14ac:dyDescent="0.25">
      <c r="A45" s="4"/>
      <c r="B45" s="5" t="s">
        <v>6</v>
      </c>
      <c r="C45" s="6" t="s">
        <v>3</v>
      </c>
      <c r="D45" s="67">
        <v>1</v>
      </c>
      <c r="E45" s="49"/>
      <c r="F45" s="7">
        <f t="shared" si="0"/>
        <v>0</v>
      </c>
    </row>
    <row r="46" spans="1:6" ht="15.75" x14ac:dyDescent="0.25">
      <c r="A46" s="4"/>
      <c r="B46" s="5" t="s">
        <v>7</v>
      </c>
      <c r="C46" s="6" t="s">
        <v>3</v>
      </c>
      <c r="D46" s="67">
        <v>1</v>
      </c>
      <c r="E46" s="49"/>
      <c r="F46" s="7">
        <f t="shared" si="0"/>
        <v>0</v>
      </c>
    </row>
    <row r="47" spans="1:6" ht="15.75" x14ac:dyDescent="0.25">
      <c r="A47" s="4"/>
      <c r="B47" s="5" t="s">
        <v>8</v>
      </c>
      <c r="C47" s="6" t="s">
        <v>3</v>
      </c>
      <c r="D47" s="67">
        <v>1</v>
      </c>
      <c r="E47" s="49"/>
      <c r="F47" s="7">
        <f t="shared" si="0"/>
        <v>0</v>
      </c>
    </row>
    <row r="48" spans="1:6" ht="15.75" x14ac:dyDescent="0.25">
      <c r="A48" s="4"/>
      <c r="B48" s="8"/>
      <c r="C48" s="9"/>
      <c r="D48" s="41"/>
      <c r="E48" s="50"/>
      <c r="F48" s="10"/>
    </row>
    <row r="49" spans="1:6" ht="15.75" x14ac:dyDescent="0.25">
      <c r="A49" s="1" t="s">
        <v>15</v>
      </c>
      <c r="B49" s="2" t="s">
        <v>16</v>
      </c>
      <c r="C49" s="9"/>
      <c r="D49" s="41"/>
      <c r="E49" s="50"/>
      <c r="F49" s="10"/>
    </row>
    <row r="50" spans="1:6" ht="15.75" x14ac:dyDescent="0.25">
      <c r="A50" s="4"/>
      <c r="B50" s="5" t="s">
        <v>6</v>
      </c>
      <c r="C50" s="6" t="s">
        <v>3</v>
      </c>
      <c r="D50" s="67">
        <v>1</v>
      </c>
      <c r="E50" s="49"/>
      <c r="F50" s="7">
        <f t="shared" si="0"/>
        <v>0</v>
      </c>
    </row>
    <row r="51" spans="1:6" ht="15.75" x14ac:dyDescent="0.25">
      <c r="A51" s="4"/>
      <c r="B51" s="5" t="s">
        <v>7</v>
      </c>
      <c r="C51" s="6" t="s">
        <v>3</v>
      </c>
      <c r="D51" s="67">
        <v>1</v>
      </c>
      <c r="E51" s="49"/>
      <c r="F51" s="7">
        <f t="shared" si="0"/>
        <v>0</v>
      </c>
    </row>
    <row r="52" spans="1:6" ht="16.5" thickBot="1" x14ac:dyDescent="0.3">
      <c r="A52" s="24"/>
      <c r="B52" s="25" t="s">
        <v>8</v>
      </c>
      <c r="C52" s="26" t="s">
        <v>3</v>
      </c>
      <c r="D52" s="70">
        <v>1</v>
      </c>
      <c r="E52" s="53"/>
      <c r="F52" s="27">
        <f t="shared" si="0"/>
        <v>0</v>
      </c>
    </row>
    <row r="53" spans="1:6" s="80" customFormat="1" x14ac:dyDescent="0.25">
      <c r="A53" s="28"/>
      <c r="B53" s="29" t="s">
        <v>17</v>
      </c>
      <c r="C53" s="30"/>
      <c r="D53" s="71"/>
      <c r="E53" s="54"/>
      <c r="F53" s="31">
        <f>F10+F11+F12+F14+F40+F42+F45+F46+F47+F50+F51+F52</f>
        <v>0</v>
      </c>
    </row>
    <row r="54" spans="1:6" s="80" customFormat="1" x14ac:dyDescent="0.25">
      <c r="A54" s="32"/>
      <c r="B54" s="33" t="s">
        <v>22</v>
      </c>
      <c r="C54" s="34"/>
      <c r="D54" s="72">
        <v>0.22</v>
      </c>
      <c r="E54" s="55"/>
      <c r="F54" s="35">
        <f>F53*0.22</f>
        <v>0</v>
      </c>
    </row>
    <row r="55" spans="1:6" s="80" customFormat="1" ht="15.75" thickBot="1" x14ac:dyDescent="0.3">
      <c r="A55" s="36"/>
      <c r="B55" s="37" t="s">
        <v>23</v>
      </c>
      <c r="C55" s="38"/>
      <c r="D55" s="48"/>
      <c r="E55" s="56"/>
      <c r="F55" s="39">
        <f>F53*1.22</f>
        <v>0</v>
      </c>
    </row>
    <row r="56" spans="1:6" x14ac:dyDescent="0.25">
      <c r="B56" s="75"/>
    </row>
    <row r="57" spans="1:6" x14ac:dyDescent="0.25">
      <c r="B57" s="75"/>
    </row>
    <row r="58" spans="1:6" x14ac:dyDescent="0.25">
      <c r="B58" s="75"/>
    </row>
    <row r="59" spans="1:6" x14ac:dyDescent="0.25">
      <c r="B59" s="75"/>
    </row>
  </sheetData>
  <sheetProtection password="D7FC" sheet="1" objects="1" scenarios="1"/>
  <mergeCells count="1">
    <mergeCell ref="B5:D5"/>
  </mergeCells>
  <conditionalFormatting sqref="D54 F10:F52">
    <cfRule type="expression" dxfId="0" priority="2">
      <formula>CELL("protect",INDIRECT(ADDRESS(ROW(),COLUMN())))=0</formula>
    </cfRule>
  </conditionalFormatting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Pfeifer</dc:creator>
  <cp:lastModifiedBy>Marko Ekart</cp:lastModifiedBy>
  <cp:lastPrinted>2021-02-19T14:03:19Z</cp:lastPrinted>
  <dcterms:created xsi:type="dcterms:W3CDTF">2021-02-19T13:40:51Z</dcterms:created>
  <dcterms:modified xsi:type="dcterms:W3CDTF">2021-04-19T08:44:20Z</dcterms:modified>
</cp:coreProperties>
</file>